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3. 유가희 회사\01. 자격검정센터\2024_자검\01. 출제\01. 출제\11. ITQ_8월_정기\10. 기출공지\104_엑셀\"/>
    </mc:Choice>
  </mc:AlternateContent>
  <xr:revisionPtr revIDLastSave="0" documentId="13_ncr:1_{97228BD3-53FE-4893-BA32-B7860092AF5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제1작업" sheetId="29" r:id="rId1"/>
    <sheet name="제2작업" sheetId="24" r:id="rId2"/>
    <sheet name="제3작업" sheetId="26" r:id="rId3"/>
    <sheet name="제4작업" sheetId="34" r:id="rId4"/>
  </sheets>
  <definedNames>
    <definedName name="_xlnm._FilterDatabase" localSheetId="1" hidden="1">제2작업!$B$2:$H$10</definedName>
    <definedName name="_xlnm.Criteria" localSheetId="1">제2작업!$B$14:$C$16</definedName>
    <definedName name="_xlnm.Extract" localSheetId="1">제2작업!$B$18:$E$18</definedName>
    <definedName name="종류">제1작업!$C$5:$C$12</definedName>
  </definedNames>
  <calcPr calcId="191029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2" i="29" l="1"/>
  <c r="I11" i="29"/>
  <c r="I10" i="29"/>
  <c r="I9" i="29"/>
  <c r="I8" i="29"/>
  <c r="I7" i="29"/>
  <c r="I6" i="29"/>
  <c r="I5" i="29"/>
  <c r="J13" i="29" l="1"/>
  <c r="E13" i="29"/>
  <c r="J14" i="29"/>
  <c r="E14" i="29"/>
  <c r="J5" i="29"/>
  <c r="J6" i="29"/>
  <c r="J7" i="29"/>
  <c r="J8" i="29"/>
  <c r="J9" i="29"/>
  <c r="J10" i="29"/>
  <c r="J11" i="29"/>
  <c r="J12" i="29"/>
</calcChain>
</file>

<file path=xl/sharedStrings.xml><?xml version="1.0" encoding="utf-8"?>
<sst xmlns="http://schemas.openxmlformats.org/spreadsheetml/2006/main" count="129" uniqueCount="50">
  <si>
    <t>총합계</t>
  </si>
  <si>
    <t>***</t>
  </si>
  <si>
    <t>상품코드</t>
  </si>
  <si>
    <t>종류</t>
  </si>
  <si>
    <t>상품명</t>
  </si>
  <si>
    <t>거래처</t>
  </si>
  <si>
    <t>납품일자</t>
  </si>
  <si>
    <t>판매수량</t>
  </si>
  <si>
    <t>판매가격
(단위:원)</t>
  </si>
  <si>
    <t>비고</t>
  </si>
  <si>
    <t>돌산갓김치</t>
  </si>
  <si>
    <t>배추김치</t>
  </si>
  <si>
    <t>전체상품 평균 판매가격(단위:원)</t>
  </si>
  <si>
    <t>김치</t>
  </si>
  <si>
    <t>김치</t>
    <phoneticPr fontId="2" type="noConversion"/>
  </si>
  <si>
    <t>나물</t>
  </si>
  <si>
    <t>나물</t>
    <phoneticPr fontId="2" type="noConversion"/>
  </si>
  <si>
    <t>비빔밥세트</t>
    <phoneticPr fontId="2" type="noConversion"/>
  </si>
  <si>
    <t>조림</t>
  </si>
  <si>
    <t>조림</t>
    <phoneticPr fontId="2" type="noConversion"/>
  </si>
  <si>
    <t>두부멸치조림</t>
  </si>
  <si>
    <t>두부멸치조림</t>
    <phoneticPr fontId="2" type="noConversion"/>
  </si>
  <si>
    <t>꽈리고추멸치조림</t>
    <phoneticPr fontId="2" type="noConversion"/>
  </si>
  <si>
    <t>오이나물</t>
    <phoneticPr fontId="2" type="noConversion"/>
  </si>
  <si>
    <t>고사리나물</t>
    <phoneticPr fontId="2" type="noConversion"/>
  </si>
  <si>
    <t>파김치</t>
    <phoneticPr fontId="2" type="noConversion"/>
  </si>
  <si>
    <t>SEW-22</t>
    <phoneticPr fontId="2" type="noConversion"/>
  </si>
  <si>
    <t>KAB-32</t>
    <phoneticPr fontId="2" type="noConversion"/>
  </si>
  <si>
    <t>DPY-23</t>
    <phoneticPr fontId="2" type="noConversion"/>
  </si>
  <si>
    <t>DMN-82</t>
    <phoneticPr fontId="2" type="noConversion"/>
  </si>
  <si>
    <t>KRT-31</t>
    <phoneticPr fontId="2" type="noConversion"/>
  </si>
  <si>
    <t>DMY-91</t>
    <phoneticPr fontId="2" type="noConversion"/>
  </si>
  <si>
    <t>DZK-24</t>
    <phoneticPr fontId="2" type="noConversion"/>
  </si>
  <si>
    <t>SLE-31</t>
    <phoneticPr fontId="2" type="noConversion"/>
  </si>
  <si>
    <t>다은유통</t>
    <phoneticPr fontId="2" type="noConversion"/>
  </si>
  <si>
    <t>은솔유통</t>
    <phoneticPr fontId="2" type="noConversion"/>
  </si>
  <si>
    <t>유빈마트</t>
    <phoneticPr fontId="2" type="noConversion"/>
  </si>
  <si>
    <t>판매수량
순위</t>
    <phoneticPr fontId="2" type="noConversion"/>
  </si>
  <si>
    <t>판매수량</t>
    <phoneticPr fontId="2" type="noConversion"/>
  </si>
  <si>
    <t>조림 상품 판매수량 합계</t>
    <phoneticPr fontId="2" type="noConversion"/>
  </si>
  <si>
    <t>최대 판매수량</t>
    <phoneticPr fontId="2" type="noConversion"/>
  </si>
  <si>
    <t>종류</t>
    <phoneticPr fontId="2" type="noConversion"/>
  </si>
  <si>
    <t>판매가격
(단위:원)</t>
    <phoneticPr fontId="2" type="noConversion"/>
  </si>
  <si>
    <t>&lt;=10000</t>
    <phoneticPr fontId="2" type="noConversion"/>
  </si>
  <si>
    <t>개수 : 상품명</t>
  </si>
  <si>
    <t>평균 : 판매수량</t>
  </si>
  <si>
    <t>판매가격(단위:원)</t>
  </si>
  <si>
    <t>1-15000</t>
  </si>
  <si>
    <t>15001-30000</t>
  </si>
  <si>
    <t>30001-45000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</si>
</sst>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76" formatCode="#,##0&quot;원&quot;"/>
    <numFmt numFmtId="177" formatCode="#,##0&quot;개&quot;"/>
  </numFmts>
  <fonts count="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굴림"/>
      <family val="3"/>
      <charset val="129"/>
    </font>
    <font>
      <sz val="10"/>
      <color theme="1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2" borderId="10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 wrapText="1"/>
    </xf>
    <xf numFmtId="0" fontId="3" fillId="0" borderId="3" xfId="1" quotePrefix="1" applyNumberFormat="1" applyFont="1" applyBorder="1" applyAlignment="1">
      <alignment horizontal="center" vertical="center"/>
    </xf>
    <xf numFmtId="0" fontId="3" fillId="0" borderId="1" xfId="1" quotePrefix="1" applyNumberFormat="1" applyFont="1" applyBorder="1" applyAlignment="1">
      <alignment horizontal="center" vertical="center"/>
    </xf>
    <xf numFmtId="0" fontId="3" fillId="0" borderId="10" xfId="1" quotePrefix="1" applyNumberFormat="1" applyFont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 wrapText="1"/>
    </xf>
    <xf numFmtId="41" fontId="3" fillId="0" borderId="0" xfId="0" applyNumberFormat="1" applyFont="1">
      <alignment vertical="center"/>
    </xf>
    <xf numFmtId="41" fontId="3" fillId="0" borderId="11" xfId="1" quotePrefix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0" fillId="0" borderId="0" xfId="0" pivotButton="1" applyAlignment="1">
      <alignment horizontal="center" vertical="center"/>
    </xf>
    <xf numFmtId="176" fontId="3" fillId="0" borderId="0" xfId="0" applyNumberFormat="1" applyFont="1">
      <alignment vertical="center"/>
    </xf>
    <xf numFmtId="14" fontId="3" fillId="0" borderId="0" xfId="0" applyNumberFormat="1" applyFont="1">
      <alignment vertical="center"/>
    </xf>
    <xf numFmtId="14" fontId="3" fillId="0" borderId="3" xfId="1" applyNumberFormat="1" applyFont="1" applyBorder="1" applyAlignment="1">
      <alignment horizontal="center" vertical="center"/>
    </xf>
    <xf numFmtId="14" fontId="3" fillId="0" borderId="1" xfId="1" applyNumberFormat="1" applyFont="1" applyBorder="1" applyAlignment="1">
      <alignment horizontal="center" vertical="center"/>
    </xf>
    <xf numFmtId="14" fontId="3" fillId="0" borderId="10" xfId="1" applyNumberFormat="1" applyFont="1" applyBorder="1" applyAlignment="1">
      <alignment horizontal="center" vertical="center"/>
    </xf>
    <xf numFmtId="41" fontId="0" fillId="0" borderId="0" xfId="0" applyNumberFormat="1" applyAlignment="1">
      <alignment horizontal="center" vertical="center"/>
    </xf>
    <xf numFmtId="41" fontId="3" fillId="0" borderId="3" xfId="1" applyFont="1" applyBorder="1" applyAlignment="1">
      <alignment horizontal="center" vertical="center"/>
    </xf>
    <xf numFmtId="41" fontId="3" fillId="0" borderId="1" xfId="1" applyFont="1" applyBorder="1" applyAlignment="1">
      <alignment horizontal="center" vertical="center"/>
    </xf>
    <xf numFmtId="41" fontId="3" fillId="0" borderId="10" xfId="1" applyFont="1" applyBorder="1" applyAlignment="1">
      <alignment horizontal="center" vertical="center"/>
    </xf>
    <xf numFmtId="41" fontId="3" fillId="0" borderId="4" xfId="1" quotePrefix="1" applyFont="1" applyBorder="1" applyAlignment="1">
      <alignment horizontal="center" vertical="center"/>
    </xf>
    <xf numFmtId="41" fontId="3" fillId="0" borderId="6" xfId="1" quotePrefix="1" applyFont="1" applyBorder="1" applyAlignment="1">
      <alignment horizontal="center" vertical="center"/>
    </xf>
    <xf numFmtId="0" fontId="4" fillId="0" borderId="0" xfId="0" applyFont="1">
      <alignment vertical="center"/>
    </xf>
    <xf numFmtId="41" fontId="3" fillId="0" borderId="10" xfId="1" quotePrefix="1" applyFont="1" applyBorder="1" applyAlignment="1">
      <alignment horizontal="right" vertical="center"/>
    </xf>
    <xf numFmtId="41" fontId="3" fillId="0" borderId="11" xfId="1" quotePrefix="1" applyFont="1" applyBorder="1" applyAlignment="1">
      <alignment horizontal="right" vertical="center"/>
    </xf>
    <xf numFmtId="0" fontId="3" fillId="0" borderId="19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41" fontId="3" fillId="0" borderId="3" xfId="1" applyFont="1" applyBorder="1" applyAlignment="1">
      <alignment horizontal="right" vertical="center"/>
    </xf>
    <xf numFmtId="41" fontId="3" fillId="0" borderId="1" xfId="1" applyFont="1" applyBorder="1" applyAlignment="1">
      <alignment horizontal="right" vertical="center"/>
    </xf>
    <xf numFmtId="41" fontId="3" fillId="0" borderId="10" xfId="1" applyFont="1" applyBorder="1" applyAlignment="1">
      <alignment horizontal="right" vertical="center"/>
    </xf>
    <xf numFmtId="41" fontId="3" fillId="0" borderId="15" xfId="1" quotePrefix="1" applyFont="1" applyBorder="1" applyAlignment="1">
      <alignment horizontal="center" vertical="center"/>
    </xf>
    <xf numFmtId="41" fontId="3" fillId="0" borderId="16" xfId="1" quotePrefix="1" applyFont="1" applyBorder="1" applyAlignment="1">
      <alignment horizontal="right" vertical="center"/>
    </xf>
    <xf numFmtId="177" fontId="3" fillId="0" borderId="3" xfId="1" applyNumberFormat="1" applyFont="1" applyBorder="1" applyAlignment="1">
      <alignment horizontal="right" vertical="center"/>
    </xf>
    <xf numFmtId="177" fontId="3" fillId="0" borderId="1" xfId="1" applyNumberFormat="1" applyFont="1" applyBorder="1" applyAlignment="1">
      <alignment horizontal="right" vertical="center"/>
    </xf>
    <xf numFmtId="177" fontId="3" fillId="0" borderId="10" xfId="1" applyNumberFormat="1" applyFont="1" applyBorder="1" applyAlignment="1">
      <alignment horizontal="right" vertical="center"/>
    </xf>
    <xf numFmtId="0" fontId="3" fillId="0" borderId="29" xfId="0" applyFont="1" applyBorder="1" applyAlignment="1">
      <alignment horizontal="center" vertical="center"/>
    </xf>
    <xf numFmtId="177" fontId="3" fillId="0" borderId="27" xfId="1" applyNumberFormat="1" applyFont="1" applyFill="1" applyBorder="1" applyAlignment="1">
      <alignment horizontal="right" vertical="center"/>
    </xf>
    <xf numFmtId="177" fontId="3" fillId="0" borderId="20" xfId="1" applyNumberFormat="1" applyFont="1" applyFill="1" applyBorder="1" applyAlignment="1">
      <alignment horizontal="right" vertical="center"/>
    </xf>
    <xf numFmtId="177" fontId="3" fillId="0" borderId="26" xfId="1" applyNumberFormat="1" applyFont="1" applyFill="1" applyBorder="1" applyAlignment="1">
      <alignment horizontal="right" vertical="center"/>
    </xf>
    <xf numFmtId="41" fontId="0" fillId="0" borderId="0" xfId="0" applyNumberFormat="1" applyAlignment="1">
      <alignment horizontal="left" vertical="center"/>
    </xf>
    <xf numFmtId="0" fontId="3" fillId="0" borderId="31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2">
    <cellStyle name="쉼표 [0]" xfId="1" builtinId="6"/>
    <cellStyle name="표준" xfId="0" builtinId="0"/>
  </cellStyles>
  <dxfs count="10">
    <dxf>
      <font>
        <b/>
        <i val="0"/>
        <color rgb="FF0070C0"/>
      </font>
    </dxf>
    <dxf>
      <font>
        <b/>
        <i val="0"/>
        <color rgb="FF0070C0"/>
      </font>
    </dxf>
    <dxf>
      <numFmt numFmtId="33" formatCode="_-* #,##0_-;\-* #,##0_-;_-* &quot;-&quot;_-;_-@_-"/>
    </dxf>
    <dxf>
      <alignment horizontal="center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numFmt numFmtId="177" formatCode="#,##0&quot;개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r>
              <a:rPr lang="ko-KR" altLang="en-US" sz="2000" b="1"/>
              <a:t>나물 및 김치 상품의 판매 현황</a:t>
            </a:r>
            <a:endParaRPr lang="ko-KR" sz="2000" b="1"/>
          </a:p>
        </c:rich>
      </c:tx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제1작업!$G$4</c:f>
              <c:strCache>
                <c:ptCount val="1"/>
                <c:pt idx="0">
                  <c:v>판매수량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3D0-491C-A7DE-91CD9660002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굴림" panose="020B0600000101010101" pitchFamily="50" charset="-127"/>
                    <a:ea typeface="굴림" panose="020B0600000101010101" pitchFamily="50" charset="-127"/>
                    <a:cs typeface="+mn-cs"/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제1작업!$D$6:$D$11</c:f>
              <c:strCache>
                <c:ptCount val="6"/>
                <c:pt idx="0">
                  <c:v>오이나물</c:v>
                </c:pt>
                <c:pt idx="1">
                  <c:v>돌산갓김치</c:v>
                </c:pt>
                <c:pt idx="2">
                  <c:v>파김치</c:v>
                </c:pt>
                <c:pt idx="3">
                  <c:v>고사리나물</c:v>
                </c:pt>
                <c:pt idx="4">
                  <c:v>배추김치</c:v>
                </c:pt>
                <c:pt idx="5">
                  <c:v>비빔밥세트</c:v>
                </c:pt>
              </c:strCache>
            </c:strRef>
          </c:cat>
          <c:val>
            <c:numRef>
              <c:f>제1작업!$G$6:$G$11</c:f>
              <c:numCache>
                <c:formatCode>#,##0"개"</c:formatCode>
                <c:ptCount val="6"/>
                <c:pt idx="0">
                  <c:v>1106</c:v>
                </c:pt>
                <c:pt idx="1">
                  <c:v>152</c:v>
                </c:pt>
                <c:pt idx="2">
                  <c:v>210</c:v>
                </c:pt>
                <c:pt idx="3">
                  <c:v>1050</c:v>
                </c:pt>
                <c:pt idx="4">
                  <c:v>301</c:v>
                </c:pt>
                <c:pt idx="5">
                  <c:v>145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D0-491C-A7DE-91CD966000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556160479"/>
        <c:axId val="1556155071"/>
      </c:barChart>
      <c:lineChart>
        <c:grouping val="standard"/>
        <c:varyColors val="0"/>
        <c:ser>
          <c:idx val="1"/>
          <c:order val="1"/>
          <c:tx>
            <c:v>판매가격(단위:원)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square"/>
            <c:size val="10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제1작업!$D$6:$D$11</c:f>
              <c:strCache>
                <c:ptCount val="6"/>
                <c:pt idx="0">
                  <c:v>오이나물</c:v>
                </c:pt>
                <c:pt idx="1">
                  <c:v>돌산갓김치</c:v>
                </c:pt>
                <c:pt idx="2">
                  <c:v>파김치</c:v>
                </c:pt>
                <c:pt idx="3">
                  <c:v>고사리나물</c:v>
                </c:pt>
                <c:pt idx="4">
                  <c:v>배추김치</c:v>
                </c:pt>
                <c:pt idx="5">
                  <c:v>비빔밥세트</c:v>
                </c:pt>
              </c:strCache>
            </c:strRef>
          </c:cat>
          <c:val>
            <c:numRef>
              <c:f>제1작업!$H$6:$H$11</c:f>
              <c:numCache>
                <c:formatCode>_(* #,##0_);_(* \(#,##0\);_(* "-"_);_(@_)</c:formatCode>
                <c:ptCount val="6"/>
                <c:pt idx="0">
                  <c:v>5500</c:v>
                </c:pt>
                <c:pt idx="1">
                  <c:v>25300</c:v>
                </c:pt>
                <c:pt idx="2">
                  <c:v>26500</c:v>
                </c:pt>
                <c:pt idx="3">
                  <c:v>3550</c:v>
                </c:pt>
                <c:pt idx="4">
                  <c:v>45000</c:v>
                </c:pt>
                <c:pt idx="5">
                  <c:v>29000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3D0-491C-A7DE-91CD966000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88985903"/>
        <c:axId val="1888982575"/>
      </c:lineChart>
      <c:catAx>
        <c:axId val="15561604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1556155071"/>
        <c:crosses val="autoZero"/>
        <c:auto val="1"/>
        <c:lblAlgn val="ctr"/>
        <c:lblOffset val="100"/>
        <c:noMultiLvlLbl val="0"/>
      </c:catAx>
      <c:valAx>
        <c:axId val="15561550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prstDash val="dash"/>
              <a:round/>
            </a:ln>
            <a:effectLst/>
          </c:spPr>
        </c:majorGridlines>
        <c:numFmt formatCode="#,##0&quot;개&quot;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1556160479"/>
        <c:crosses val="autoZero"/>
        <c:crossBetween val="between"/>
      </c:valAx>
      <c:valAx>
        <c:axId val="1888982575"/>
        <c:scaling>
          <c:orientation val="minMax"/>
        </c:scaling>
        <c:delete val="0"/>
        <c:axPos val="r"/>
        <c:numFmt formatCode="_(* #,##0_);_(* \(#,##0\);_(* &quot;-&quot;_);_(@_)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1888985903"/>
        <c:crosses val="max"/>
        <c:crossBetween val="between"/>
        <c:majorUnit val="10000"/>
      </c:valAx>
      <c:catAx>
        <c:axId val="1888985903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888982575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blipFill>
      <a:blip xmlns:r="http://schemas.openxmlformats.org/officeDocument/2006/relationships" r:embed="rId3"/>
      <a:tile tx="0" ty="0" sx="100000" sy="100000" flip="none" algn="tl"/>
    </a:blip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chemeClr val="tx1"/>
          </a:solidFill>
          <a:latin typeface="굴림" panose="020B0600000101010101" pitchFamily="50" charset="-127"/>
          <a:ea typeface="굴림" panose="020B0600000101010101" pitchFamily="50" charset="-127"/>
        </a:defRPr>
      </a:pPr>
      <a:endParaRPr lang="ko-KR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419100</xdr:colOff>
      <xdr:row>0</xdr:row>
      <xdr:rowOff>76200</xdr:rowOff>
    </xdr:from>
    <xdr:to>
      <xdr:col>10</xdr:col>
      <xdr:colOff>19049</xdr:colOff>
      <xdr:row>2</xdr:row>
      <xdr:rowOff>247650</xdr:rowOff>
    </xdr:to>
    <xdr:pic>
      <xdr:nvPicPr>
        <xdr:cNvPr id="4" name="그림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34125" y="76200"/>
          <a:ext cx="2343149" cy="742950"/>
        </a:xfrm>
        <a:prstGeom prst="rect">
          <a:avLst/>
        </a:prstGeom>
        <a:solidFill>
          <a:schemeClr val="bg1"/>
        </a:solidFill>
      </xdr:spPr>
    </xdr:pic>
    <xdr:clientData/>
  </xdr:twoCellAnchor>
  <xdr:twoCellAnchor>
    <xdr:from>
      <xdr:col>1</xdr:col>
      <xdr:colOff>12699</xdr:colOff>
      <xdr:row>0</xdr:row>
      <xdr:rowOff>107950</xdr:rowOff>
    </xdr:from>
    <xdr:to>
      <xdr:col>7</xdr:col>
      <xdr:colOff>158750</xdr:colOff>
      <xdr:row>2</xdr:row>
      <xdr:rowOff>190500</xdr:rowOff>
    </xdr:to>
    <xdr:sp macro="" textlink="">
      <xdr:nvSpPr>
        <xdr:cNvPr id="2" name="사다리꼴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33349" y="107950"/>
          <a:ext cx="5822951" cy="654050"/>
        </a:xfrm>
        <a:prstGeom prst="trapezoid">
          <a:avLst/>
        </a:prstGeom>
        <a:solidFill>
          <a:srgbClr val="FFFF00"/>
        </a:solidFill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lang="ko-KR" altLang="en-US" sz="2400" b="1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슬기반찬 </a:t>
          </a:r>
          <a:r>
            <a:rPr lang="en-US" altLang="ko-KR" sz="2400" b="1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8</a:t>
          </a:r>
          <a:r>
            <a:rPr lang="ko-KR" altLang="en-US" sz="2400" b="1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월 판매 현황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0.27879</cdr:x>
      <cdr:y>0.12092</cdr:y>
    </cdr:from>
    <cdr:to>
      <cdr:x>0.40989</cdr:x>
      <cdr:y>0.20739</cdr:y>
    </cdr:to>
    <cdr:sp macro="" textlink="">
      <cdr:nvSpPr>
        <cdr:cNvPr id="2" name="말풍선: 모서리가 둥근 사각형 1">
          <a:extLst xmlns:a="http://schemas.openxmlformats.org/drawingml/2006/main">
            <a:ext uri="{FF2B5EF4-FFF2-40B4-BE49-F238E27FC236}">
              <a16:creationId xmlns:a16="http://schemas.microsoft.com/office/drawing/2014/main" id="{B3C4D450-2280-4C04-8F6D-AD3F2DB3BBAB}"/>
            </a:ext>
          </a:extLst>
        </cdr:cNvPr>
        <cdr:cNvSpPr/>
      </cdr:nvSpPr>
      <cdr:spPr>
        <a:xfrm xmlns:a="http://schemas.openxmlformats.org/drawingml/2006/main">
          <a:off x="2590801" y="733974"/>
          <a:ext cx="1218223" cy="524850"/>
        </a:xfrm>
        <a:prstGeom xmlns:a="http://schemas.openxmlformats.org/drawingml/2006/main" prst="wedgeRoundRectCallout">
          <a:avLst>
            <a:gd name="adj1" fmla="val -113377"/>
            <a:gd name="adj2" fmla="val -32101"/>
            <a:gd name="adj3" fmla="val 16667"/>
          </a:avLst>
        </a:prstGeom>
        <a:solidFill xmlns:a="http://schemas.openxmlformats.org/drawingml/2006/main">
          <a:schemeClr val="bg1"/>
        </a:solidFill>
        <a:ln xmlns:a="http://schemas.openxmlformats.org/drawingml/2006/main" w="6350"/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ko-KR" altLang="en-US" b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최대 판매수량</a:t>
          </a:r>
          <a:endParaRPr lang="ko-KR" b="0">
            <a:solidFill>
              <a:schemeClr val="tx1"/>
            </a:solidFill>
            <a:latin typeface="굴림" panose="020B0600000101010101" pitchFamily="50" charset="-127"/>
            <a:ea typeface="굴림" panose="020B0600000101010101" pitchFamily="50" charset="-127"/>
          </a:endParaRPr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user" refreshedDate="45462.330029050929" createdVersion="7" refreshedVersion="7" minRefreshableVersion="3" recordCount="8" xr:uid="{00000000-000A-0000-FFFF-FFFF02000000}">
  <cacheSource type="worksheet">
    <worksheetSource ref="B4:H12" sheet="제1작업"/>
  </cacheSource>
  <cacheFields count="7">
    <cacheField name="상품코드" numFmtId="0">
      <sharedItems/>
    </cacheField>
    <cacheField name="종류" numFmtId="0">
      <sharedItems count="3">
        <s v="조림"/>
        <s v="나물"/>
        <s v="김치"/>
      </sharedItems>
    </cacheField>
    <cacheField name="상품명" numFmtId="0">
      <sharedItems/>
    </cacheField>
    <cacheField name="거래처" numFmtId="41">
      <sharedItems/>
    </cacheField>
    <cacheField name="납품일자" numFmtId="14">
      <sharedItems containsSemiMixedTypes="0" containsNonDate="0" containsDate="1" containsString="0" minDate="2024-08-02T00:00:00" maxDate="2024-08-12T00:00:00"/>
    </cacheField>
    <cacheField name="판매수량" numFmtId="177">
      <sharedItems containsSemiMixedTypes="0" containsString="0" containsNumber="1" containsInteger="1" minValue="145" maxValue="1276"/>
    </cacheField>
    <cacheField name="판매가격_x000a_(단위:원)" numFmtId="41">
      <sharedItems containsSemiMixedTypes="0" containsString="0" containsNumber="1" containsInteger="1" minValue="3550" maxValue="45000" count="8">
        <n v="11500"/>
        <n v="5500"/>
        <n v="25300"/>
        <n v="26500"/>
        <n v="3550"/>
        <n v="45000"/>
        <n v="29000"/>
        <n v="10000"/>
      </sharedItems>
      <fieldGroup base="6">
        <rangePr autoStart="0" startNum="1" endNum="45000" groupInterval="15000"/>
        <groupItems count="5">
          <s v="&lt;1"/>
          <s v="1-15000"/>
          <s v="15001-30000"/>
          <s v="30001-45000"/>
          <s v="&gt;45001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">
  <r>
    <s v="SEW-22"/>
    <x v="0"/>
    <s v="두부멸치조림"/>
    <s v="다은유통"/>
    <d v="2024-08-07T00:00:00"/>
    <n v="1276"/>
    <x v="0"/>
  </r>
  <r>
    <s v="KAB-32"/>
    <x v="1"/>
    <s v="오이나물"/>
    <s v="은솔유통"/>
    <d v="2024-08-09T00:00:00"/>
    <n v="1106"/>
    <x v="1"/>
  </r>
  <r>
    <s v="DPY-23"/>
    <x v="2"/>
    <s v="돌산갓김치"/>
    <s v="다은유통"/>
    <d v="2024-08-08T00:00:00"/>
    <n v="152"/>
    <x v="2"/>
  </r>
  <r>
    <s v="DMN-82"/>
    <x v="2"/>
    <s v="파김치"/>
    <s v="다은유통"/>
    <d v="2024-08-02T00:00:00"/>
    <n v="210"/>
    <x v="3"/>
  </r>
  <r>
    <s v="KRT-31"/>
    <x v="1"/>
    <s v="고사리나물"/>
    <s v="유빈마트"/>
    <d v="2024-08-10T00:00:00"/>
    <n v="1050"/>
    <x v="4"/>
  </r>
  <r>
    <s v="DMY-91"/>
    <x v="2"/>
    <s v="배추김치"/>
    <s v="다은유통"/>
    <d v="2024-08-11T00:00:00"/>
    <n v="301"/>
    <x v="5"/>
  </r>
  <r>
    <s v="DZK-24"/>
    <x v="1"/>
    <s v="비빔밥세트"/>
    <s v="유빈마트"/>
    <d v="2024-08-02T00:00:00"/>
    <n v="145"/>
    <x v="6"/>
  </r>
  <r>
    <s v="SLE-31"/>
    <x v="0"/>
    <s v="꽈리고추멸치조림"/>
    <s v="은솔유통"/>
    <d v="2024-08-05T00:00:00"/>
    <n v="167"/>
    <x v="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500-000000000000}" name="피벗 테이블1" cacheId="0" applyNumberFormats="0" applyBorderFormats="0" applyFontFormats="0" applyPatternFormats="0" applyAlignmentFormats="0" applyWidthHeightFormats="1" dataCaption="값" missingCaption="***" updatedVersion="7" minRefreshableVersion="3" useAutoFormatting="1" colGrandTotals="0" itemPrintTitles="1" mergeItem="1" createdVersion="7" indent="0" outline="1" outlineData="1" multipleFieldFilters="0" rowHeaderCaption="판매가격(단위:원)" colHeaderCaption="종류">
  <location ref="B2:H8" firstHeaderRow="1" firstDataRow="3" firstDataCol="1"/>
  <pivotFields count="7">
    <pivotField showAll="0"/>
    <pivotField axis="axisCol" showAll="0" sortType="descending">
      <items count="4">
        <item x="0"/>
        <item x="1"/>
        <item x="2"/>
        <item t="default"/>
      </items>
    </pivotField>
    <pivotField dataField="1" showAll="0"/>
    <pivotField showAll="0"/>
    <pivotField numFmtId="14" showAll="0"/>
    <pivotField dataField="1" numFmtId="177" showAll="0"/>
    <pivotField axis="axisRow" numFmtId="41" showAll="0">
      <items count="6">
        <item x="0"/>
        <item x="1"/>
        <item x="2"/>
        <item x="3"/>
        <item x="4"/>
        <item t="default"/>
      </items>
    </pivotField>
  </pivotFields>
  <rowFields count="1">
    <field x="6"/>
  </rowFields>
  <rowItems count="4">
    <i>
      <x v="1"/>
    </i>
    <i>
      <x v="2"/>
    </i>
    <i>
      <x v="3"/>
    </i>
    <i t="grand">
      <x/>
    </i>
  </rowItems>
  <colFields count="2">
    <field x="1"/>
    <field x="-2"/>
  </colFields>
  <colItems count="6">
    <i>
      <x/>
      <x/>
    </i>
    <i r="1" i="1">
      <x v="1"/>
    </i>
    <i>
      <x v="1"/>
      <x/>
    </i>
    <i r="1" i="1">
      <x v="1"/>
    </i>
    <i>
      <x v="2"/>
      <x/>
    </i>
    <i r="1" i="1">
      <x v="1"/>
    </i>
  </colItems>
  <dataFields count="2">
    <dataField name="개수 : 상품명" fld="2" subtotal="count" baseField="0" baseItem="0"/>
    <dataField name="평균 : 판매수량" fld="5" subtotal="average" baseField="6" baseItem="0"/>
  </dataFields>
  <formats count="2">
    <format dxfId="3">
      <pivotArea outline="0" collapsedLevelsAreSubtotals="1" fieldPosition="0"/>
    </format>
    <format dxfId="2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표2" displayName="표2" ref="B18:E22" totalsRowShown="0" headerRowDxfId="9" tableBorderDxfId="8">
  <autoFilter ref="B18:E22" xr:uid="{00000000-0009-0000-0100-000002000000}"/>
  <tableColumns count="4">
    <tableColumn id="1" xr3:uid="{00000000-0010-0000-0000-000001000000}" name="상품코드" dataDxfId="7"/>
    <tableColumn id="2" xr3:uid="{00000000-0010-0000-0000-000002000000}" name="종류" dataDxfId="6"/>
    <tableColumn id="3" xr3:uid="{00000000-0010-0000-0000-000003000000}" name="상품명" dataDxfId="5"/>
    <tableColumn id="4" xr3:uid="{00000000-0010-0000-0000-000004000000}" name="판매수량" dataDxfId="4" dataCellStyle="쉼표 [0]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130"/>
  <sheetViews>
    <sheetView tabSelected="1" topLeftCell="B1" zoomScaleNormal="100" workbookViewId="0">
      <selection activeCell="L16" sqref="L16"/>
    </sheetView>
  </sheetViews>
  <sheetFormatPr defaultColWidth="9" defaultRowHeight="13.5" x14ac:dyDescent="0.3"/>
  <cols>
    <col min="1" max="1" width="1.625" style="31" customWidth="1"/>
    <col min="2" max="3" width="11" style="1" customWidth="1"/>
    <col min="4" max="4" width="15.75" style="1" customWidth="1"/>
    <col min="5" max="5" width="12.625" style="1" customWidth="1"/>
    <col min="6" max="6" width="13.625" style="1" customWidth="1"/>
    <col min="7" max="10" width="12" style="1" customWidth="1"/>
    <col min="11" max="12" width="11.75" style="1" bestFit="1" customWidth="1"/>
    <col min="13" max="13" width="9" style="1"/>
    <col min="14" max="14" width="10.375" style="1" bestFit="1" customWidth="1"/>
    <col min="15" max="16384" width="9" style="1"/>
  </cols>
  <sheetData>
    <row r="1" spans="2:12" ht="22.5" customHeight="1" x14ac:dyDescent="0.3"/>
    <row r="2" spans="2:12" ht="22.5" customHeight="1" x14ac:dyDescent="0.3"/>
    <row r="3" spans="2:12" ht="22.5" customHeight="1" thickBot="1" x14ac:dyDescent="0.35"/>
    <row r="4" spans="2:12" ht="29.25" customHeight="1" thickBot="1" x14ac:dyDescent="0.35">
      <c r="B4" s="5" t="s">
        <v>2</v>
      </c>
      <c r="C4" s="6" t="s">
        <v>3</v>
      </c>
      <c r="D4" s="6" t="s">
        <v>4</v>
      </c>
      <c r="E4" s="7" t="s">
        <v>5</v>
      </c>
      <c r="F4" s="7" t="s">
        <v>6</v>
      </c>
      <c r="G4" s="7" t="s">
        <v>7</v>
      </c>
      <c r="H4" s="7" t="s">
        <v>8</v>
      </c>
      <c r="I4" s="7" t="s">
        <v>37</v>
      </c>
      <c r="J4" s="11" t="s">
        <v>9</v>
      </c>
    </row>
    <row r="5" spans="2:12" ht="18.75" customHeight="1" x14ac:dyDescent="0.3">
      <c r="B5" s="14" t="s">
        <v>26</v>
      </c>
      <c r="C5" s="15" t="s">
        <v>19</v>
      </c>
      <c r="D5" s="15" t="s">
        <v>21</v>
      </c>
      <c r="E5" s="26" t="s">
        <v>34</v>
      </c>
      <c r="F5" s="22">
        <v>45511</v>
      </c>
      <c r="G5" s="47">
        <v>1276</v>
      </c>
      <c r="H5" s="42">
        <v>11500</v>
      </c>
      <c r="I5" s="8" t="str">
        <f>_xlfn.RANK.EQ(G5,$G$5:$G$12)&amp;"위"</f>
        <v>1위</v>
      </c>
      <c r="J5" s="29" t="str">
        <f t="shared" ref="J5:J12" si="0">IF(LEFT(B5,1)="S","인기상품","")</f>
        <v>인기상품</v>
      </c>
      <c r="L5" s="12"/>
    </row>
    <row r="6" spans="2:12" ht="18.75" customHeight="1" x14ac:dyDescent="0.3">
      <c r="B6" s="16" t="s">
        <v>27</v>
      </c>
      <c r="C6" s="17" t="s">
        <v>16</v>
      </c>
      <c r="D6" s="17" t="s">
        <v>23</v>
      </c>
      <c r="E6" s="27" t="s">
        <v>35</v>
      </c>
      <c r="F6" s="23">
        <v>45513</v>
      </c>
      <c r="G6" s="48">
        <v>1106</v>
      </c>
      <c r="H6" s="43">
        <v>5500</v>
      </c>
      <c r="I6" s="9" t="str">
        <f t="shared" ref="I6:I12" si="1">_xlfn.RANK.EQ(G6,$G$5:$G$12)&amp;"위"</f>
        <v>2위</v>
      </c>
      <c r="J6" s="30" t="str">
        <f t="shared" si="0"/>
        <v/>
      </c>
      <c r="L6" s="12"/>
    </row>
    <row r="7" spans="2:12" ht="18.75" customHeight="1" x14ac:dyDescent="0.3">
      <c r="B7" s="16" t="s">
        <v>28</v>
      </c>
      <c r="C7" s="17" t="s">
        <v>14</v>
      </c>
      <c r="D7" s="17" t="s">
        <v>10</v>
      </c>
      <c r="E7" s="27" t="s">
        <v>34</v>
      </c>
      <c r="F7" s="23">
        <v>45512</v>
      </c>
      <c r="G7" s="48">
        <v>152</v>
      </c>
      <c r="H7" s="43">
        <v>25300</v>
      </c>
      <c r="I7" s="9" t="str">
        <f t="shared" si="1"/>
        <v>7위</v>
      </c>
      <c r="J7" s="30" t="str">
        <f t="shared" si="0"/>
        <v/>
      </c>
      <c r="L7" s="12"/>
    </row>
    <row r="8" spans="2:12" ht="18.75" customHeight="1" x14ac:dyDescent="0.3">
      <c r="B8" s="16" t="s">
        <v>29</v>
      </c>
      <c r="C8" s="17" t="s">
        <v>14</v>
      </c>
      <c r="D8" s="17" t="s">
        <v>25</v>
      </c>
      <c r="E8" s="27" t="s">
        <v>34</v>
      </c>
      <c r="F8" s="23">
        <v>45506</v>
      </c>
      <c r="G8" s="48">
        <v>210</v>
      </c>
      <c r="H8" s="43">
        <v>26500</v>
      </c>
      <c r="I8" s="9" t="str">
        <f t="shared" si="1"/>
        <v>5위</v>
      </c>
      <c r="J8" s="30" t="str">
        <f t="shared" si="0"/>
        <v/>
      </c>
      <c r="L8" s="12"/>
    </row>
    <row r="9" spans="2:12" ht="18.75" customHeight="1" x14ac:dyDescent="0.3">
      <c r="B9" s="16" t="s">
        <v>30</v>
      </c>
      <c r="C9" s="17" t="s">
        <v>16</v>
      </c>
      <c r="D9" s="17" t="s">
        <v>24</v>
      </c>
      <c r="E9" s="27" t="s">
        <v>36</v>
      </c>
      <c r="F9" s="23">
        <v>45514</v>
      </c>
      <c r="G9" s="48">
        <v>1050</v>
      </c>
      <c r="H9" s="43">
        <v>3550</v>
      </c>
      <c r="I9" s="9" t="str">
        <f t="shared" si="1"/>
        <v>3위</v>
      </c>
      <c r="J9" s="30" t="str">
        <f t="shared" si="0"/>
        <v/>
      </c>
      <c r="L9" s="12"/>
    </row>
    <row r="10" spans="2:12" ht="18.75" customHeight="1" x14ac:dyDescent="0.3">
      <c r="B10" s="16" t="s">
        <v>31</v>
      </c>
      <c r="C10" s="17" t="s">
        <v>14</v>
      </c>
      <c r="D10" s="17" t="s">
        <v>11</v>
      </c>
      <c r="E10" s="27" t="s">
        <v>34</v>
      </c>
      <c r="F10" s="23">
        <v>45515</v>
      </c>
      <c r="G10" s="48">
        <v>301</v>
      </c>
      <c r="H10" s="43">
        <v>45000</v>
      </c>
      <c r="I10" s="9" t="str">
        <f t="shared" si="1"/>
        <v>4위</v>
      </c>
      <c r="J10" s="30" t="str">
        <f t="shared" si="0"/>
        <v/>
      </c>
      <c r="L10" s="12"/>
    </row>
    <row r="11" spans="2:12" ht="18.75" customHeight="1" x14ac:dyDescent="0.3">
      <c r="B11" s="16" t="s">
        <v>32</v>
      </c>
      <c r="C11" s="17" t="s">
        <v>16</v>
      </c>
      <c r="D11" s="17" t="s">
        <v>17</v>
      </c>
      <c r="E11" s="27" t="s">
        <v>36</v>
      </c>
      <c r="F11" s="23">
        <v>45506</v>
      </c>
      <c r="G11" s="48">
        <v>145</v>
      </c>
      <c r="H11" s="43">
        <v>29000</v>
      </c>
      <c r="I11" s="9" t="str">
        <f t="shared" si="1"/>
        <v>8위</v>
      </c>
      <c r="J11" s="30" t="str">
        <f t="shared" si="0"/>
        <v/>
      </c>
      <c r="L11" s="12"/>
    </row>
    <row r="12" spans="2:12" ht="18.75" customHeight="1" thickBot="1" x14ac:dyDescent="0.35">
      <c r="B12" s="18" t="s">
        <v>33</v>
      </c>
      <c r="C12" s="3" t="s">
        <v>19</v>
      </c>
      <c r="D12" s="3" t="s">
        <v>22</v>
      </c>
      <c r="E12" s="28" t="s">
        <v>35</v>
      </c>
      <c r="F12" s="24">
        <v>45509</v>
      </c>
      <c r="G12" s="49">
        <v>167</v>
      </c>
      <c r="H12" s="44">
        <v>10000</v>
      </c>
      <c r="I12" s="10" t="str">
        <f t="shared" si="1"/>
        <v>6위</v>
      </c>
      <c r="J12" s="13" t="str">
        <f t="shared" si="0"/>
        <v>인기상품</v>
      </c>
      <c r="L12" s="12"/>
    </row>
    <row r="13" spans="2:12" ht="18.399999999999999" customHeight="1" x14ac:dyDescent="0.3">
      <c r="B13" s="55" t="s">
        <v>12</v>
      </c>
      <c r="C13" s="56"/>
      <c r="D13" s="57"/>
      <c r="E13" s="45">
        <f>ROUNDUP(AVERAGE(H5:H12),-3)</f>
        <v>20000</v>
      </c>
      <c r="F13" s="58"/>
      <c r="G13" s="60" t="s">
        <v>39</v>
      </c>
      <c r="H13" s="56"/>
      <c r="I13" s="57"/>
      <c r="J13" s="46">
        <f>SUMIF(종류,"조림",G5:G12)</f>
        <v>1443</v>
      </c>
    </row>
    <row r="14" spans="2:12" ht="18.399999999999999" customHeight="1" thickBot="1" x14ac:dyDescent="0.35">
      <c r="B14" s="61" t="s">
        <v>40</v>
      </c>
      <c r="C14" s="62"/>
      <c r="D14" s="63"/>
      <c r="E14" s="32">
        <f>MAX(G5:G12)</f>
        <v>1276</v>
      </c>
      <c r="F14" s="59"/>
      <c r="G14" s="2" t="s">
        <v>4</v>
      </c>
      <c r="H14" s="3" t="s">
        <v>20</v>
      </c>
      <c r="I14" s="4" t="s">
        <v>38</v>
      </c>
      <c r="J14" s="33">
        <f>VLOOKUP(H14,D5:H12,4,0)</f>
        <v>1276</v>
      </c>
    </row>
    <row r="17" spans="5:10" x14ac:dyDescent="0.3">
      <c r="E17" s="20"/>
      <c r="J17" s="12"/>
    </row>
    <row r="18" spans="5:10" x14ac:dyDescent="0.3">
      <c r="E18" s="12"/>
    </row>
    <row r="19" spans="5:10" ht="15.4" customHeight="1" x14ac:dyDescent="0.3">
      <c r="H19" s="20"/>
    </row>
    <row r="21" spans="5:10" x14ac:dyDescent="0.3">
      <c r="G21" s="21"/>
    </row>
    <row r="43" spans="14:14" x14ac:dyDescent="0.3">
      <c r="N43" s="21"/>
    </row>
    <row r="130" spans="15:15" x14ac:dyDescent="0.3">
      <c r="O130" s="20"/>
    </row>
  </sheetData>
  <sortState xmlns:xlrd2="http://schemas.microsoft.com/office/spreadsheetml/2017/richdata2" ref="A5:O12">
    <sortCondition ref="A5:A12"/>
  </sortState>
  <mergeCells count="4">
    <mergeCell ref="B13:D13"/>
    <mergeCell ref="F13:F14"/>
    <mergeCell ref="G13:I13"/>
    <mergeCell ref="B14:D14"/>
  </mergeCells>
  <phoneticPr fontId="2" type="noConversion"/>
  <conditionalFormatting sqref="B5:J12">
    <cfRule type="expression" dxfId="1" priority="1">
      <formula>$G5&gt;=1000</formula>
    </cfRule>
  </conditionalFormatting>
  <dataValidations count="1">
    <dataValidation type="list" allowBlank="1" showInputMessage="1" showErrorMessage="1" sqref="H14" xr:uid="{00000000-0002-0000-0100-000000000000}">
      <formula1>$D$5:$D$12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H22"/>
  <sheetViews>
    <sheetView workbookViewId="0">
      <selection activeCell="F20" sqref="F20"/>
    </sheetView>
  </sheetViews>
  <sheetFormatPr defaultColWidth="8.75" defaultRowHeight="16.149999999999999" customHeight="1" x14ac:dyDescent="0.3"/>
  <cols>
    <col min="1" max="1" width="1.625" style="1" customWidth="1"/>
    <col min="2" max="3" width="11" style="1" customWidth="1"/>
    <col min="4" max="4" width="15.75" style="1" customWidth="1"/>
    <col min="5" max="5" width="12.625" style="1" customWidth="1"/>
    <col min="6" max="6" width="13.625" style="1" customWidth="1"/>
    <col min="7" max="8" width="12" style="1" customWidth="1"/>
    <col min="9" max="16384" width="8.75" style="1"/>
  </cols>
  <sheetData>
    <row r="1" spans="2:8" ht="16.149999999999999" customHeight="1" thickBot="1" x14ac:dyDescent="0.35"/>
    <row r="2" spans="2:8" ht="28.9" customHeight="1" thickBot="1" x14ac:dyDescent="0.35">
      <c r="B2" s="5" t="s">
        <v>2</v>
      </c>
      <c r="C2" s="6" t="s">
        <v>3</v>
      </c>
      <c r="D2" s="6" t="s">
        <v>4</v>
      </c>
      <c r="E2" s="7" t="s">
        <v>5</v>
      </c>
      <c r="F2" s="7" t="s">
        <v>6</v>
      </c>
      <c r="G2" s="7" t="s">
        <v>7</v>
      </c>
      <c r="H2" s="7" t="s">
        <v>8</v>
      </c>
    </row>
    <row r="3" spans="2:8" ht="16.149999999999999" customHeight="1" x14ac:dyDescent="0.3">
      <c r="B3" s="14" t="s">
        <v>26</v>
      </c>
      <c r="C3" s="15" t="s">
        <v>19</v>
      </c>
      <c r="D3" s="15" t="s">
        <v>21</v>
      </c>
      <c r="E3" s="26" t="s">
        <v>34</v>
      </c>
      <c r="F3" s="22">
        <v>45511</v>
      </c>
      <c r="G3" s="47">
        <v>1276</v>
      </c>
      <c r="H3" s="42">
        <v>11500</v>
      </c>
    </row>
    <row r="4" spans="2:8" ht="16.149999999999999" customHeight="1" x14ac:dyDescent="0.3">
      <c r="B4" s="16" t="s">
        <v>27</v>
      </c>
      <c r="C4" s="17" t="s">
        <v>16</v>
      </c>
      <c r="D4" s="17" t="s">
        <v>23</v>
      </c>
      <c r="E4" s="27" t="s">
        <v>35</v>
      </c>
      <c r="F4" s="23">
        <v>45513</v>
      </c>
      <c r="G4" s="48">
        <v>1106</v>
      </c>
      <c r="H4" s="43">
        <v>5500</v>
      </c>
    </row>
    <row r="5" spans="2:8" ht="16.149999999999999" customHeight="1" x14ac:dyDescent="0.3">
      <c r="B5" s="16" t="s">
        <v>28</v>
      </c>
      <c r="C5" s="17" t="s">
        <v>14</v>
      </c>
      <c r="D5" s="17" t="s">
        <v>10</v>
      </c>
      <c r="E5" s="27" t="s">
        <v>34</v>
      </c>
      <c r="F5" s="23">
        <v>45512</v>
      </c>
      <c r="G5" s="48">
        <v>152</v>
      </c>
      <c r="H5" s="43">
        <v>25300</v>
      </c>
    </row>
    <row r="6" spans="2:8" ht="16.149999999999999" customHeight="1" x14ac:dyDescent="0.3">
      <c r="B6" s="16" t="s">
        <v>29</v>
      </c>
      <c r="C6" s="17" t="s">
        <v>14</v>
      </c>
      <c r="D6" s="17" t="s">
        <v>25</v>
      </c>
      <c r="E6" s="27" t="s">
        <v>34</v>
      </c>
      <c r="F6" s="23">
        <v>45506</v>
      </c>
      <c r="G6" s="48">
        <v>210</v>
      </c>
      <c r="H6" s="43">
        <v>26500</v>
      </c>
    </row>
    <row r="7" spans="2:8" ht="16.149999999999999" customHeight="1" x14ac:dyDescent="0.3">
      <c r="B7" s="16" t="s">
        <v>30</v>
      </c>
      <c r="C7" s="17" t="s">
        <v>16</v>
      </c>
      <c r="D7" s="17" t="s">
        <v>24</v>
      </c>
      <c r="E7" s="27" t="s">
        <v>36</v>
      </c>
      <c r="F7" s="23">
        <v>45514</v>
      </c>
      <c r="G7" s="48">
        <v>1050</v>
      </c>
      <c r="H7" s="43">
        <v>3550</v>
      </c>
    </row>
    <row r="8" spans="2:8" ht="16.149999999999999" customHeight="1" x14ac:dyDescent="0.3">
      <c r="B8" s="16" t="s">
        <v>31</v>
      </c>
      <c r="C8" s="17" t="s">
        <v>14</v>
      </c>
      <c r="D8" s="17" t="s">
        <v>11</v>
      </c>
      <c r="E8" s="27" t="s">
        <v>34</v>
      </c>
      <c r="F8" s="23">
        <v>45515</v>
      </c>
      <c r="G8" s="48">
        <v>301</v>
      </c>
      <c r="H8" s="43">
        <v>45000</v>
      </c>
    </row>
    <row r="9" spans="2:8" ht="16.149999999999999" customHeight="1" x14ac:dyDescent="0.3">
      <c r="B9" s="16" t="s">
        <v>32</v>
      </c>
      <c r="C9" s="17" t="s">
        <v>16</v>
      </c>
      <c r="D9" s="17" t="s">
        <v>17</v>
      </c>
      <c r="E9" s="27" t="s">
        <v>36</v>
      </c>
      <c r="F9" s="23">
        <v>45506</v>
      </c>
      <c r="G9" s="48">
        <v>145</v>
      </c>
      <c r="H9" s="43">
        <v>29000</v>
      </c>
    </row>
    <row r="10" spans="2:8" ht="16.149999999999999" customHeight="1" thickBot="1" x14ac:dyDescent="0.35">
      <c r="B10" s="18" t="s">
        <v>33</v>
      </c>
      <c r="C10" s="3" t="s">
        <v>19</v>
      </c>
      <c r="D10" s="3" t="s">
        <v>22</v>
      </c>
      <c r="E10" s="28" t="s">
        <v>35</v>
      </c>
      <c r="F10" s="24">
        <v>45509</v>
      </c>
      <c r="G10" s="49">
        <v>167</v>
      </c>
      <c r="H10" s="44">
        <v>10000</v>
      </c>
    </row>
    <row r="13" spans="2:8" ht="16.149999999999999" customHeight="1" thickBot="1" x14ac:dyDescent="0.35"/>
    <row r="14" spans="2:8" ht="28.15" customHeight="1" x14ac:dyDescent="0.3">
      <c r="B14" s="6" t="s">
        <v>41</v>
      </c>
      <c r="C14" s="7" t="s">
        <v>42</v>
      </c>
    </row>
    <row r="15" spans="2:8" ht="16.149999999999999" customHeight="1" x14ac:dyDescent="0.3">
      <c r="B15" s="1" t="s">
        <v>19</v>
      </c>
    </row>
    <row r="16" spans="2:8" ht="16.149999999999999" customHeight="1" x14ac:dyDescent="0.3">
      <c r="C16" s="1" t="s">
        <v>43</v>
      </c>
    </row>
    <row r="18" spans="2:5" ht="16.149999999999999" customHeight="1" thickBot="1" x14ac:dyDescent="0.35">
      <c r="B18" s="35" t="s">
        <v>2</v>
      </c>
      <c r="C18" s="36" t="s">
        <v>3</v>
      </c>
      <c r="D18" s="36" t="s">
        <v>4</v>
      </c>
      <c r="E18" s="37" t="s">
        <v>7</v>
      </c>
    </row>
    <row r="19" spans="2:5" ht="16.149999999999999" customHeight="1" x14ac:dyDescent="0.3">
      <c r="B19" s="50" t="s">
        <v>26</v>
      </c>
      <c r="C19" s="15" t="s">
        <v>19</v>
      </c>
      <c r="D19" s="15" t="s">
        <v>21</v>
      </c>
      <c r="E19" s="51">
        <v>1276</v>
      </c>
    </row>
    <row r="20" spans="2:5" ht="16.149999999999999" customHeight="1" x14ac:dyDescent="0.3">
      <c r="B20" s="34" t="s">
        <v>27</v>
      </c>
      <c r="C20" s="17" t="s">
        <v>16</v>
      </c>
      <c r="D20" s="17" t="s">
        <v>23</v>
      </c>
      <c r="E20" s="52">
        <v>1106</v>
      </c>
    </row>
    <row r="21" spans="2:5" ht="16.149999999999999" customHeight="1" x14ac:dyDescent="0.3">
      <c r="B21" s="34" t="s">
        <v>30</v>
      </c>
      <c r="C21" s="17" t="s">
        <v>16</v>
      </c>
      <c r="D21" s="17" t="s">
        <v>24</v>
      </c>
      <c r="E21" s="52">
        <v>1050</v>
      </c>
    </row>
    <row r="22" spans="2:5" ht="16.149999999999999" customHeight="1" x14ac:dyDescent="0.3">
      <c r="B22" s="38" t="s">
        <v>33</v>
      </c>
      <c r="C22" s="39" t="s">
        <v>19</v>
      </c>
      <c r="D22" s="39" t="s">
        <v>22</v>
      </c>
      <c r="E22" s="53">
        <v>167</v>
      </c>
    </row>
  </sheetData>
  <phoneticPr fontId="2" type="noConversion"/>
  <conditionalFormatting sqref="B3:H10">
    <cfRule type="expression" dxfId="0" priority="1">
      <formula>$G3&gt;=1000</formula>
    </cfRule>
  </conditionalFormatting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J19"/>
  <sheetViews>
    <sheetView workbookViewId="0">
      <selection activeCell="I15" sqref="I15"/>
    </sheetView>
  </sheetViews>
  <sheetFormatPr defaultColWidth="8.75" defaultRowHeight="16.149999999999999" customHeight="1" x14ac:dyDescent="0.3"/>
  <cols>
    <col min="1" max="1" width="1.625" style="1" customWidth="1"/>
    <col min="2" max="2" width="20.25" style="1" bestFit="1" customWidth="1"/>
    <col min="3" max="3" width="12.25" style="1" bestFit="1" customWidth="1"/>
    <col min="4" max="4" width="14.25" style="1" bestFit="1" customWidth="1"/>
    <col min="5" max="5" width="12.25" style="1" bestFit="1" customWidth="1"/>
    <col min="6" max="6" width="14.25" style="1" bestFit="1" customWidth="1"/>
    <col min="7" max="7" width="12.25" style="1" bestFit="1" customWidth="1"/>
    <col min="8" max="8" width="14.25" style="1" bestFit="1" customWidth="1"/>
    <col min="9" max="9" width="16.875" style="1" bestFit="1" customWidth="1"/>
    <col min="10" max="10" width="18.75" style="1" bestFit="1" customWidth="1"/>
    <col min="11" max="16384" width="8.75" style="1"/>
  </cols>
  <sheetData>
    <row r="2" spans="2:10" ht="16.149999999999999" customHeight="1" x14ac:dyDescent="0.3">
      <c r="B2" s="41"/>
      <c r="C2" s="19" t="s">
        <v>3</v>
      </c>
      <c r="D2" s="41"/>
      <c r="E2" s="41"/>
      <c r="F2" s="41"/>
      <c r="G2" s="41"/>
      <c r="H2" s="41"/>
      <c r="I2"/>
      <c r="J2"/>
    </row>
    <row r="3" spans="2:10" ht="16.149999999999999" customHeight="1" x14ac:dyDescent="0.3">
      <c r="B3" s="41"/>
      <c r="C3" s="64" t="s">
        <v>18</v>
      </c>
      <c r="D3" s="65"/>
      <c r="E3" s="64" t="s">
        <v>15</v>
      </c>
      <c r="F3" s="65"/>
      <c r="G3" s="64" t="s">
        <v>13</v>
      </c>
      <c r="H3" s="65"/>
      <c r="I3"/>
      <c r="J3"/>
    </row>
    <row r="4" spans="2:10" ht="28.15" customHeight="1" x14ac:dyDescent="0.3">
      <c r="B4" s="19" t="s">
        <v>46</v>
      </c>
      <c r="C4" s="40" t="s">
        <v>44</v>
      </c>
      <c r="D4" s="40" t="s">
        <v>45</v>
      </c>
      <c r="E4" s="40" t="s">
        <v>44</v>
      </c>
      <c r="F4" s="40" t="s">
        <v>45</v>
      </c>
      <c r="G4" s="40" t="s">
        <v>44</v>
      </c>
      <c r="H4" s="40" t="s">
        <v>45</v>
      </c>
      <c r="I4"/>
      <c r="J4"/>
    </row>
    <row r="5" spans="2:10" ht="16.149999999999999" customHeight="1" x14ac:dyDescent="0.3">
      <c r="B5" s="54" t="s">
        <v>47</v>
      </c>
      <c r="C5" s="25">
        <v>2</v>
      </c>
      <c r="D5" s="25">
        <v>721.5</v>
      </c>
      <c r="E5" s="25">
        <v>2</v>
      </c>
      <c r="F5" s="25">
        <v>1078</v>
      </c>
      <c r="G5" s="25" t="s">
        <v>1</v>
      </c>
      <c r="H5" s="25" t="s">
        <v>1</v>
      </c>
      <c r="I5"/>
      <c r="J5"/>
    </row>
    <row r="6" spans="2:10" ht="16.149999999999999" customHeight="1" x14ac:dyDescent="0.3">
      <c r="B6" s="54" t="s">
        <v>48</v>
      </c>
      <c r="C6" s="25" t="s">
        <v>1</v>
      </c>
      <c r="D6" s="25" t="s">
        <v>1</v>
      </c>
      <c r="E6" s="25">
        <v>1</v>
      </c>
      <c r="F6" s="25">
        <v>145</v>
      </c>
      <c r="G6" s="25">
        <v>2</v>
      </c>
      <c r="H6" s="25">
        <v>181</v>
      </c>
      <c r="I6"/>
      <c r="J6"/>
    </row>
    <row r="7" spans="2:10" ht="16.149999999999999" customHeight="1" x14ac:dyDescent="0.3">
      <c r="B7" s="54" t="s">
        <v>49</v>
      </c>
      <c r="C7" s="25" t="s">
        <v>1</v>
      </c>
      <c r="D7" s="25" t="s">
        <v>1</v>
      </c>
      <c r="E7" s="25" t="s">
        <v>1</v>
      </c>
      <c r="F7" s="25" t="s">
        <v>1</v>
      </c>
      <c r="G7" s="25">
        <v>1</v>
      </c>
      <c r="H7" s="25">
        <v>301</v>
      </c>
      <c r="I7"/>
      <c r="J7"/>
    </row>
    <row r="8" spans="2:10" ht="16.149999999999999" customHeight="1" x14ac:dyDescent="0.3">
      <c r="B8" s="54" t="s">
        <v>0</v>
      </c>
      <c r="C8" s="25">
        <v>2</v>
      </c>
      <c r="D8" s="25">
        <v>721.5</v>
      </c>
      <c r="E8" s="25">
        <v>3</v>
      </c>
      <c r="F8" s="25">
        <v>767</v>
      </c>
      <c r="G8" s="25">
        <v>3</v>
      </c>
      <c r="H8" s="25">
        <v>221</v>
      </c>
      <c r="I8"/>
      <c r="J8"/>
    </row>
    <row r="9" spans="2:10" ht="16.149999999999999" customHeight="1" x14ac:dyDescent="0.3">
      <c r="B9"/>
      <c r="C9"/>
      <c r="D9"/>
      <c r="E9"/>
      <c r="F9"/>
      <c r="G9"/>
      <c r="H9"/>
      <c r="I9"/>
      <c r="J9"/>
    </row>
    <row r="10" spans="2:10" ht="16.149999999999999" customHeight="1" x14ac:dyDescent="0.3">
      <c r="B10"/>
      <c r="C10"/>
      <c r="D10"/>
      <c r="E10"/>
      <c r="F10"/>
      <c r="G10"/>
      <c r="H10"/>
      <c r="I10"/>
      <c r="J10"/>
    </row>
    <row r="11" spans="2:10" ht="16.149999999999999" customHeight="1" x14ac:dyDescent="0.3">
      <c r="B11"/>
      <c r="C11"/>
      <c r="D11"/>
      <c r="E11"/>
      <c r="F11"/>
      <c r="G11"/>
      <c r="H11"/>
      <c r="I11"/>
      <c r="J11"/>
    </row>
    <row r="12" spans="2:10" ht="16.149999999999999" customHeight="1" x14ac:dyDescent="0.3">
      <c r="B12"/>
      <c r="C12"/>
      <c r="D12"/>
      <c r="E12"/>
      <c r="F12"/>
      <c r="G12"/>
      <c r="H12"/>
      <c r="I12"/>
      <c r="J12"/>
    </row>
    <row r="13" spans="2:10" ht="16.149999999999999" customHeight="1" x14ac:dyDescent="0.3">
      <c r="B13"/>
      <c r="C13"/>
      <c r="D13"/>
      <c r="E13"/>
      <c r="F13"/>
      <c r="G13"/>
      <c r="H13"/>
      <c r="I13"/>
      <c r="J13"/>
    </row>
    <row r="14" spans="2:10" ht="16.149999999999999" customHeight="1" x14ac:dyDescent="0.3">
      <c r="B14"/>
      <c r="C14"/>
      <c r="D14"/>
    </row>
    <row r="15" spans="2:10" ht="16.149999999999999" customHeight="1" x14ac:dyDescent="0.3">
      <c r="B15"/>
      <c r="C15"/>
      <c r="D15"/>
    </row>
    <row r="16" spans="2:10" ht="16.149999999999999" customHeight="1" x14ac:dyDescent="0.3">
      <c r="B16"/>
      <c r="C16"/>
      <c r="D16"/>
    </row>
    <row r="17" spans="2:4" ht="16.149999999999999" customHeight="1" x14ac:dyDescent="0.3">
      <c r="B17"/>
      <c r="C17"/>
      <c r="D17"/>
    </row>
    <row r="18" spans="2:4" ht="16.149999999999999" customHeight="1" x14ac:dyDescent="0.3">
      <c r="B18"/>
      <c r="C18"/>
      <c r="D18"/>
    </row>
    <row r="19" spans="2:4" ht="16.149999999999999" customHeight="1" x14ac:dyDescent="0.3">
      <c r="B19"/>
      <c r="C19"/>
      <c r="D19"/>
    </row>
  </sheetData>
  <mergeCells count="3">
    <mergeCell ref="C3:D3"/>
    <mergeCell ref="E3:F3"/>
    <mergeCell ref="G3:H3"/>
  </mergeCells>
  <phoneticPr fontId="2" type="noConversion"/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워크시트</vt:lpstr>
      </vt:variant>
      <vt:variant>
        <vt:i4>3</vt:i4>
      </vt:variant>
      <vt:variant>
        <vt:lpstr>차트</vt:lpstr>
      </vt:variant>
      <vt:variant>
        <vt:i4>1</vt:i4>
      </vt:variant>
      <vt:variant>
        <vt:lpstr>이름 지정된 범위</vt:lpstr>
      </vt:variant>
      <vt:variant>
        <vt:i4>3</vt:i4>
      </vt:variant>
    </vt:vector>
  </HeadingPairs>
  <TitlesOfParts>
    <vt:vector size="7" baseType="lpstr">
      <vt:lpstr>제1작업</vt:lpstr>
      <vt:lpstr>제2작업</vt:lpstr>
      <vt:lpstr>제3작업</vt:lpstr>
      <vt:lpstr>제4작업</vt:lpstr>
      <vt:lpstr>제2작업!Criteria</vt:lpstr>
      <vt:lpstr>제2작업!Extract</vt:lpstr>
      <vt:lpstr>종류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GHYOO YOO</cp:lastModifiedBy>
  <dcterms:created xsi:type="dcterms:W3CDTF">2019-10-10T06:12:49Z</dcterms:created>
  <dcterms:modified xsi:type="dcterms:W3CDTF">2024-08-12T01:14:27Z</dcterms:modified>
</cp:coreProperties>
</file>